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155" tabRatio="712" activeTab="7"/>
  </bookViews>
  <sheets>
    <sheet name="SECRET" sheetId="2" r:id="rId1"/>
    <sheet name="HABIT" sheetId="3" r:id="rId2"/>
    <sheet name="INDUST" sheetId="4" r:id="rId3"/>
    <sheet name="VIAS URB" sheetId="5" r:id="rId4"/>
    <sheet name="VIAS RUR" sheetId="6" r:id="rId5"/>
    <sheet name="URBAN" sheetId="7" r:id="rId6"/>
    <sheet name="SANEAM" sheetId="8" r:id="rId7"/>
    <sheet name="LIMPEZA" sheetId="9" r:id="rId8"/>
    <sheet name="LAZER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6" l="1"/>
  <c r="E14" i="10" l="1"/>
  <c r="E19" i="9"/>
  <c r="E16" i="8"/>
  <c r="E15" i="7"/>
  <c r="E28" i="7"/>
  <c r="E14" i="5"/>
  <c r="E27" i="5"/>
  <c r="E15" i="4"/>
  <c r="E16" i="3"/>
  <c r="E22" i="2"/>
</calcChain>
</file>

<file path=xl/sharedStrings.xml><?xml version="1.0" encoding="utf-8"?>
<sst xmlns="http://schemas.openxmlformats.org/spreadsheetml/2006/main" count="351" uniqueCount="107">
  <si>
    <t>MUNICÍPIO DE GUARANI DAS MISSÕES</t>
  </si>
  <si>
    <t>LEI DE DIRETRIZES ORÇAMENTÁRIAS – 2018</t>
  </si>
  <si>
    <t>ANEXO  III -  METAS E PRIORIDADES</t>
  </si>
  <si>
    <t>PROGRAMA:</t>
  </si>
  <si>
    <t>OBJETIVO:</t>
  </si>
  <si>
    <t>TIPO (*)</t>
  </si>
  <si>
    <t>Ação</t>
  </si>
  <si>
    <t>Unidade de Medida</t>
  </si>
  <si>
    <t>Produto</t>
  </si>
  <si>
    <t>Un.</t>
  </si>
  <si>
    <t>Meta Física</t>
  </si>
  <si>
    <t>Valor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</si>
  <si>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</si>
  <si>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</si>
  <si>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>011 - Apoio Administrativo ao Poder Executivo - Secretaria de Obras, Saneamento e Trânsito</t>
  </si>
  <si>
    <t>Planejar, desenvolver, controlar e executar as atividades inerentes à construção de obras públicas, abertura e pavimentação de vias públicas, pontes, redes de água, infra-estruturas, limpeza pública, vias e trânsito urbano, áreas de lazer, construções e melhorias habitacionais.</t>
  </si>
  <si>
    <t>A</t>
  </si>
  <si>
    <t>016 - Manutenção da Secretaria de Obras, Saneamento e Trânsito</t>
  </si>
  <si>
    <t>Atividade Mantida</t>
  </si>
  <si>
    <t>P</t>
  </si>
  <si>
    <t>032 - Equipamentos e Materiais Permanentes para a Secretaria de Obras, Saneamento e Trânsito</t>
  </si>
  <si>
    <t>Equipamento Adquirido</t>
  </si>
  <si>
    <t>033 - Capacitação e Treinamento de Servidores da Secretaria de Obras, Saneamento e Trânsito</t>
  </si>
  <si>
    <t>Servidor Qualificado</t>
  </si>
  <si>
    <t xml:space="preserve">034 - Aquisição de EPIs - Equipamentos de Proteção Individual para os servidores </t>
  </si>
  <si>
    <t>EPI Adquirido</t>
  </si>
  <si>
    <t>017 - Manutenção do cemitério, capela mortuária e serviços fúnebres</t>
  </si>
  <si>
    <t>Cemitério e Capela Mantidos</t>
  </si>
  <si>
    <t>012 - Habitação Popular</t>
  </si>
  <si>
    <t>Adquirir terrenos urbanos e construir infra-estrutura para implantar loteamentos populares. Criar um estoque de sobras de materiais de construção ou demolição de edificações particulares para doação para reformas de casas da população de baixa renda.</t>
  </si>
  <si>
    <t>035 - Aquisição de terrenos urbanos e construção de infra-estrutura para habitações populares</t>
  </si>
  <si>
    <t>Infra-estrutura Construída</t>
  </si>
  <si>
    <t>036 - Criação de Banco de sobras de materiais de construção e demolição</t>
  </si>
  <si>
    <t>Banco Criado</t>
  </si>
  <si>
    <t>009 - Desenvolvimento da Indústria e Comércio</t>
  </si>
  <si>
    <t xml:space="preserve">Incentivar, promover e fomentar iniciativas que visem à geração de novos empreendimentos e oportunidades de trabalho e renda, o aumento da competitividade da economia local, a elevação do valor agregado da produção de mercadorias e serviços, bem como a formação, qualificação e atualização dos empresários locais. Construir infraestrutura para instalação das novas industrias. </t>
  </si>
  <si>
    <t xml:space="preserve">037 - Construção de infraestrutura para instalação de novas industrias e/ou serviços no Parque Industrial </t>
  </si>
  <si>
    <t>013 - Melhorias das Vias Urbanas</t>
  </si>
  <si>
    <t>Pavimentar, reformar e empreender ações que visem a melhoria das vias urbanas. Aumentar e modernizar a rede viária pertencente ao Município. Proporcionar melhor trafegabilidade e segurança para a população. Melhorar a infraestrutura das ruas e avenidas. Construir um caminhódromo e uma rótula na Av. Inhacorá.</t>
  </si>
  <si>
    <t>018 - Manutenção das ruas, avenidas e passeios públicos</t>
  </si>
  <si>
    <t>Rua Mantida</t>
  </si>
  <si>
    <t>038 - Abertura, prolongamento, pavimentação e reforma de vias urbanas</t>
  </si>
  <si>
    <t>Via aberta/reformada</t>
  </si>
  <si>
    <t>039 - Recapeamento e/ou Pavimentação em vias urbanas</t>
  </si>
  <si>
    <t>Via pavimentada/reformada</t>
  </si>
  <si>
    <t>040 - Sinalização Horizontal e Vertical de vias urbanas</t>
  </si>
  <si>
    <t>Via sinalizada</t>
  </si>
  <si>
    <t>041 - Manutenção e construção de abrigos e paradas de ônibus</t>
  </si>
  <si>
    <t>Abrigo construído/mantido</t>
  </si>
  <si>
    <t>042 - Pavimentação e/ou recapeamento em vias urbanas através de Operação de Crédito</t>
  </si>
  <si>
    <t>Via Pavimentada</t>
  </si>
  <si>
    <t>043 - Recapeamento Asfáltico em Vias Urbanas</t>
  </si>
  <si>
    <t>Via Recapeada</t>
  </si>
  <si>
    <t>014 - Manutenção das estradas vicinais e frota de veículos e máquinas do Município</t>
  </si>
  <si>
    <t>Reformar e empreender ações que visem a manutenção e melhoria das estradas vicinais e da frota de veículos, máquinas e equipamentos rodoviários. Proporcionar melhor trafegabilidade e segurança para a população e viabilizar o escoamento agrícola.</t>
  </si>
  <si>
    <t>019 - Manutenção de pontes, bueiros e estradas vicinais</t>
  </si>
  <si>
    <t>Estrada Mantida</t>
  </si>
  <si>
    <t>020 - Manutenção da frota de veículos, máquinas e equipamentos rodoviários</t>
  </si>
  <si>
    <t>Frota Mantida</t>
  </si>
  <si>
    <t>044 - Aquisição de veículos, máquinas e/ou equipamentos rodoviários através de Operação de Crédito</t>
  </si>
  <si>
    <t>045 - Aquisição de veículos, máquinas e equipamentos rodoviários</t>
  </si>
  <si>
    <t>Equipamento adquirido</t>
  </si>
  <si>
    <t>046 - Sinalização Vertical de vias rurais</t>
  </si>
  <si>
    <t>047 - Pavimentação com pedras irregulares em estradas do interior do Município</t>
  </si>
  <si>
    <t>Estrada Pavimentada</t>
  </si>
  <si>
    <t>048 - Construção de Pontes e Pontilhões em concreto armado no interior</t>
  </si>
  <si>
    <t>Ponte Construída</t>
  </si>
  <si>
    <t>049 - Aquisição de Motoniveladora - Ministério Integração Nacional</t>
  </si>
  <si>
    <t>050 - Aquisição de Caminhões equipados com caçamba - Ministério Integração Nacional</t>
  </si>
  <si>
    <t>Km</t>
  </si>
  <si>
    <t>015 - Melhorias Urbanas</t>
  </si>
  <si>
    <t>Melhorar a iluminação pública, o tráfego e a segurança dos munícipes. Melhorar o aspecto urbano e paisagístico da cidade. Manter em boas condições de limpeza e conservação os espaços públicos de lazer, recreação e atrativos turísticos. Construir um monumento à Bíblia.</t>
  </si>
  <si>
    <t>021 - Manutenção do sistema de Iluminação Pública</t>
  </si>
  <si>
    <t>Iluminação Mantida</t>
  </si>
  <si>
    <t>022 - Manutenção de Praças, Parques, Jardins e Passeios Públicos</t>
  </si>
  <si>
    <t>Praça e Parque Mantidos</t>
  </si>
  <si>
    <t xml:space="preserve">051 - Aquisição de lixeiras para a coleta seletiva de lixo </t>
  </si>
  <si>
    <t>Lixeira adquirida</t>
  </si>
  <si>
    <t xml:space="preserve">052 - Implantação de Programa de Vídeo Monitoramento para as vias públicas do Município </t>
  </si>
  <si>
    <t>Câmera Instalada</t>
  </si>
  <si>
    <t>053 - Ampliação e/ou Reforma do Ginásio Municipal</t>
  </si>
  <si>
    <t>Ginásio Ampliado/reformado</t>
  </si>
  <si>
    <t xml:space="preserve">054 - Construção de um Pavilhão/Abrigo multiuso junto ao Parque de Eventos </t>
  </si>
  <si>
    <t>Abrigo Construído</t>
  </si>
  <si>
    <t>055 - Construção, revitalização e reforma da Infraestrutura Turística - Ministério do Turismo</t>
  </si>
  <si>
    <t>Ponto turístico revitalizado</t>
  </si>
  <si>
    <t>056 - Reestruturação da Iluminação Pública - Ministério da Integração Nacional</t>
  </si>
  <si>
    <t>Iluminação Reestruturada</t>
  </si>
  <si>
    <t>016 - Saneamento Básico Urbano e Rural</t>
  </si>
  <si>
    <t>Proporcionar serviços de saneamento básico adequados a população. Otimizar manejo dos recursos hídricos para otimizar os usos múltiplos das águas.</t>
  </si>
  <si>
    <t>023 - Manutenção, melhoria e ampliação de Sistemas de Abastecimento de Água</t>
  </si>
  <si>
    <t>Sistema Mantido</t>
  </si>
  <si>
    <t>057 - Perfuração de Poços Artesianos para novos sistemas de abastecimento de água</t>
  </si>
  <si>
    <t>Poço Perfurado</t>
  </si>
  <si>
    <t>017 - Coleta e Destinação de Resíduos Sólidos</t>
  </si>
  <si>
    <t>Melhorar a qualidade dos serviços prestados. Atender as exigências ambientais. Atingir índices crescentes de manejo de resíduos sólidos.</t>
  </si>
  <si>
    <t>024 - Manutenção do serviço de coleta e destinação final de resíduos sólidos - limpeza pública</t>
  </si>
  <si>
    <t>Resíduo Recolhido</t>
  </si>
  <si>
    <t>058 - Aquisição de equipamentos para a Limpeza Pública</t>
  </si>
  <si>
    <t>059 - Realização de Campanhas de Coleta Seletiva do Lixo</t>
  </si>
  <si>
    <t>Campanha realizada</t>
  </si>
  <si>
    <t>025 - Contribuição para manutenção do Consórcio Intermunicipal de Gerenciamento de Resíduos Sólidos Urbanos Comandaí</t>
  </si>
  <si>
    <t>Consórcio Mantido</t>
  </si>
  <si>
    <t>018 - Promoção do Desporto e Lazer</t>
  </si>
  <si>
    <t>Ampliar os meios e práticas do esporte com fins educacionais nas escolas e em programas sociais. Atrair investimentos privados para o desenvolvimento e massificação da prática desportiva. Modernizar a promoção e a gestão do esporte.</t>
  </si>
  <si>
    <t>060 - Manutenção da Academia ao Ar Livre</t>
  </si>
  <si>
    <t>Academia Mantida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</si>
</sst>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164" fontId="3" fillId="0" borderId="7" xfId="1" applyNumberFormat="1" applyFont="1" applyBorder="1" applyAlignment="1">
      <alignment horizontal="center" vertical="top"/>
    </xf>
    <xf numFmtId="0" fontId="4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0" fontId="4" fillId="0" borderId="1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164" fontId="6" fillId="0" borderId="8" xfId="0" applyNumberFormat="1" applyFont="1" applyBorder="1"/>
    <xf numFmtId="3" fontId="7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3" fillId="0" borderId="0" xfId="0" applyFont="1"/>
    <xf numFmtId="0" fontId="4" fillId="0" borderId="0" xfId="0" applyFont="1" applyBorder="1" applyAlignment="1">
      <alignment vertical="top"/>
    </xf>
    <xf numFmtId="164" fontId="3" fillId="0" borderId="0" xfId="1" applyNumberFormat="1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/>
    <xf numFmtId="0" fontId="9" fillId="0" borderId="0" xfId="0" applyFont="1"/>
    <xf numFmtId="0" fontId="4" fillId="0" borderId="0" xfId="0" applyFont="1"/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/>
    <xf numFmtId="0" fontId="2" fillId="0" borderId="9" xfId="0" applyFont="1" applyBorder="1" applyAlignment="1">
      <alignment wrapText="1"/>
    </xf>
    <xf numFmtId="0" fontId="4" fillId="0" borderId="11" xfId="0" applyFont="1" applyBorder="1" applyAlignment="1"/>
    <xf numFmtId="164" fontId="4" fillId="0" borderId="7" xfId="1" applyNumberFormat="1" applyFont="1" applyBorder="1" applyAlignment="1">
      <alignment vertical="top"/>
    </xf>
    <xf numFmtId="164" fontId="4" fillId="0" borderId="5" xfId="1" applyNumberFormat="1" applyFont="1" applyBorder="1" applyAlignment="1">
      <alignment vertical="top"/>
    </xf>
    <xf numFmtId="0" fontId="2" fillId="0" borderId="10" xfId="0" applyFont="1" applyBorder="1" applyAlignment="1">
      <alignment wrapText="1"/>
    </xf>
    <xf numFmtId="0" fontId="4" fillId="0" borderId="15" xfId="0" applyFont="1" applyBorder="1" applyAlignment="1"/>
    <xf numFmtId="0" fontId="4" fillId="0" borderId="15" xfId="0" applyFont="1" applyBorder="1"/>
    <xf numFmtId="0" fontId="2" fillId="0" borderId="0" xfId="0" applyFont="1"/>
    <xf numFmtId="164" fontId="0" fillId="0" borderId="5" xfId="1" applyNumberFormat="1" applyFont="1" applyBorder="1" applyAlignment="1">
      <alignment vertical="top"/>
    </xf>
    <xf numFmtId="164" fontId="0" fillId="0" borderId="7" xfId="1" applyNumberFormat="1" applyFont="1" applyBorder="1" applyAlignment="1">
      <alignment vertical="top"/>
    </xf>
    <xf numFmtId="0" fontId="0" fillId="0" borderId="11" xfId="0" applyBorder="1" applyAlignment="1"/>
    <xf numFmtId="0" fontId="5" fillId="0" borderId="1" xfId="0" applyFont="1" applyBorder="1" applyAlignment="1">
      <alignment horizontal="center" vertical="top"/>
    </xf>
    <xf numFmtId="0" fontId="4" fillId="0" borderId="12" xfId="0" applyFont="1" applyBorder="1" applyAlignment="1"/>
    <xf numFmtId="0" fontId="2" fillId="0" borderId="12" xfId="0" applyFont="1" applyBorder="1" applyAlignment="1">
      <alignment wrapText="1"/>
    </xf>
    <xf numFmtId="0" fontId="4" fillId="0" borderId="7" xfId="0" applyFont="1" applyBorder="1" applyAlignment="1">
      <alignment horizontal="left"/>
    </xf>
    <xf numFmtId="0" fontId="2" fillId="0" borderId="0" xfId="0" applyFont="1" applyBorder="1" applyAlignment="1"/>
    <xf numFmtId="0" fontId="0" fillId="0" borderId="12" xfId="0" applyBorder="1" applyAlignment="1"/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2" fillId="0" borderId="9" xfId="0" applyFont="1" applyBorder="1"/>
    <xf numFmtId="0" fontId="2" fillId="0" borderId="10" xfId="0" applyFont="1" applyBorder="1"/>
    <xf numFmtId="0" fontId="2" fillId="0" borderId="12" xfId="0" applyFont="1" applyBorder="1"/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top"/>
    </xf>
    <xf numFmtId="164" fontId="10" fillId="0" borderId="7" xfId="1" applyNumberFormat="1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Border="1"/>
    <xf numFmtId="0" fontId="4" fillId="0" borderId="0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9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0" fontId="4" fillId="0" borderId="7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3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3" fillId="0" borderId="15" xfId="0" applyFont="1" applyBorder="1" applyAlignment="1">
      <alignment horizontal="left" vertical="top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0" workbookViewId="0">
      <selection activeCell="E21" sqref="E21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75" t="s">
        <v>14</v>
      </c>
      <c r="C5" s="75"/>
      <c r="D5"/>
      <c r="E5"/>
    </row>
    <row r="6" spans="1:5" x14ac:dyDescent="0.25">
      <c r="A6" s="2" t="s">
        <v>4</v>
      </c>
      <c r="B6" s="76" t="s">
        <v>15</v>
      </c>
      <c r="C6" s="76"/>
      <c r="D6" s="76"/>
      <c r="E6" s="76"/>
    </row>
    <row r="7" spans="1:5" x14ac:dyDescent="0.25">
      <c r="A7" s="3"/>
      <c r="B7" s="76"/>
      <c r="C7" s="76"/>
      <c r="D7" s="76"/>
      <c r="E7" s="76"/>
    </row>
    <row r="8" spans="1:5" x14ac:dyDescent="0.25">
      <c r="A8" s="3"/>
      <c r="B8" s="31"/>
      <c r="C8" s="31"/>
      <c r="D8" s="31"/>
      <c r="E8" s="31"/>
    </row>
    <row r="9" spans="1:5" x14ac:dyDescent="0.25">
      <c r="A9" s="63" t="s">
        <v>5</v>
      </c>
      <c r="B9" s="6" t="s">
        <v>6</v>
      </c>
      <c r="C9" s="66" t="s">
        <v>7</v>
      </c>
      <c r="D9" s="68"/>
      <c r="E9" s="70">
        <v>2018</v>
      </c>
    </row>
    <row r="10" spans="1:5" x14ac:dyDescent="0.25">
      <c r="A10" s="64"/>
      <c r="B10" s="7"/>
      <c r="C10" s="66"/>
      <c r="D10" s="68"/>
      <c r="E10" s="70"/>
    </row>
    <row r="11" spans="1:5" x14ac:dyDescent="0.25">
      <c r="A11" s="65"/>
      <c r="B11" s="8" t="s">
        <v>8</v>
      </c>
      <c r="C11" s="67"/>
      <c r="D11" s="69"/>
      <c r="E11" s="71"/>
    </row>
    <row r="12" spans="1:5" ht="24.95" customHeight="1" x14ac:dyDescent="0.25">
      <c r="A12" s="82" t="s">
        <v>16</v>
      </c>
      <c r="B12" s="38" t="s">
        <v>17</v>
      </c>
      <c r="C12" s="78" t="s">
        <v>9</v>
      </c>
      <c r="D12" s="9" t="s">
        <v>10</v>
      </c>
      <c r="E12" s="45">
        <v>1</v>
      </c>
    </row>
    <row r="13" spans="1:5" ht="24.95" customHeight="1" x14ac:dyDescent="0.25">
      <c r="A13" s="77"/>
      <c r="B13" s="39" t="s">
        <v>18</v>
      </c>
      <c r="C13" s="79"/>
      <c r="D13" s="10" t="s">
        <v>11</v>
      </c>
      <c r="E13" s="36">
        <v>1490290</v>
      </c>
    </row>
    <row r="14" spans="1:5" ht="26.25" x14ac:dyDescent="0.25">
      <c r="A14" s="77" t="s">
        <v>19</v>
      </c>
      <c r="B14" s="32" t="s">
        <v>20</v>
      </c>
      <c r="C14" s="78" t="s">
        <v>9</v>
      </c>
      <c r="D14" s="11" t="s">
        <v>10</v>
      </c>
      <c r="E14" s="18">
        <v>2</v>
      </c>
    </row>
    <row r="15" spans="1:5" ht="24.95" customHeight="1" x14ac:dyDescent="0.25">
      <c r="A15" s="77"/>
      <c r="B15" s="33" t="s">
        <v>21</v>
      </c>
      <c r="C15" s="79"/>
      <c r="D15" s="12" t="s">
        <v>11</v>
      </c>
      <c r="E15" s="37">
        <v>10000</v>
      </c>
    </row>
    <row r="16" spans="1:5" ht="26.25" x14ac:dyDescent="0.25">
      <c r="A16" s="80" t="s">
        <v>19</v>
      </c>
      <c r="B16" s="38" t="s">
        <v>22</v>
      </c>
      <c r="C16" s="78" t="s">
        <v>9</v>
      </c>
      <c r="D16" s="13" t="s">
        <v>10</v>
      </c>
      <c r="E16" s="45">
        <v>2</v>
      </c>
    </row>
    <row r="17" spans="1:5" ht="24.95" customHeight="1" x14ac:dyDescent="0.25">
      <c r="A17" s="81"/>
      <c r="B17" s="39" t="s">
        <v>23</v>
      </c>
      <c r="C17" s="79"/>
      <c r="D17" s="14" t="s">
        <v>11</v>
      </c>
      <c r="E17" s="36">
        <v>2000</v>
      </c>
    </row>
    <row r="18" spans="1:5" ht="24.95" customHeight="1" x14ac:dyDescent="0.25">
      <c r="A18" s="77" t="s">
        <v>19</v>
      </c>
      <c r="B18" s="32" t="s">
        <v>24</v>
      </c>
      <c r="C18" s="78" t="s">
        <v>9</v>
      </c>
      <c r="D18" s="13" t="s">
        <v>10</v>
      </c>
      <c r="E18" s="18">
        <v>20</v>
      </c>
    </row>
    <row r="19" spans="1:5" ht="24.95" customHeight="1" x14ac:dyDescent="0.25">
      <c r="A19" s="77"/>
      <c r="B19" s="4" t="s">
        <v>25</v>
      </c>
      <c r="C19" s="79"/>
      <c r="D19" s="15" t="s">
        <v>11</v>
      </c>
      <c r="E19" s="37">
        <v>2000</v>
      </c>
    </row>
    <row r="20" spans="1:5" ht="24.95" customHeight="1" x14ac:dyDescent="0.25">
      <c r="A20" s="77" t="s">
        <v>16</v>
      </c>
      <c r="B20" s="38" t="s">
        <v>26</v>
      </c>
      <c r="C20" s="80" t="s">
        <v>9</v>
      </c>
      <c r="D20" s="17" t="s">
        <v>10</v>
      </c>
      <c r="E20" s="45">
        <v>2</v>
      </c>
    </row>
    <row r="21" spans="1:5" ht="24.95" customHeight="1" x14ac:dyDescent="0.25">
      <c r="A21" s="77"/>
      <c r="B21" s="40" t="s">
        <v>27</v>
      </c>
      <c r="C21" s="81"/>
      <c r="D21" s="19" t="s">
        <v>11</v>
      </c>
      <c r="E21" s="36">
        <v>40000</v>
      </c>
    </row>
    <row r="22" spans="1:5" ht="24.95" customHeight="1" x14ac:dyDescent="0.25">
      <c r="A22" s="72" t="s">
        <v>12</v>
      </c>
      <c r="B22" s="73"/>
      <c r="C22" s="73"/>
      <c r="D22" s="74"/>
      <c r="E22" s="21">
        <f>E13+E15+E17+E21+E19</f>
        <v>1544290</v>
      </c>
    </row>
    <row r="23" spans="1:5" x14ac:dyDescent="0.25">
      <c r="A23" s="22" t="s">
        <v>13</v>
      </c>
      <c r="B23" s="23"/>
      <c r="D23" s="25"/>
      <c r="E23" s="26"/>
    </row>
    <row r="24" spans="1:5" x14ac:dyDescent="0.25">
      <c r="D24" s="27"/>
    </row>
    <row r="25" spans="1:5" x14ac:dyDescent="0.25">
      <c r="D25" s="23"/>
      <c r="E25" s="28"/>
    </row>
    <row r="26" spans="1:5" x14ac:dyDescent="0.25">
      <c r="D26" s="5"/>
      <c r="E26" s="5"/>
    </row>
  </sheetData>
  <mergeCells count="20">
    <mergeCell ref="A22:D22"/>
    <mergeCell ref="B5:C5"/>
    <mergeCell ref="B6:E7"/>
    <mergeCell ref="A18:A19"/>
    <mergeCell ref="C18:C19"/>
    <mergeCell ref="A20:A21"/>
    <mergeCell ref="C20:C21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E18" sqref="E18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28</v>
      </c>
      <c r="C5"/>
      <c r="D5"/>
      <c r="E5"/>
    </row>
    <row r="6" spans="1:5" x14ac:dyDescent="0.25">
      <c r="A6" s="2" t="s">
        <v>4</v>
      </c>
      <c r="B6" s="83" t="s">
        <v>29</v>
      </c>
      <c r="C6" s="83"/>
      <c r="D6" s="83"/>
      <c r="E6" s="83"/>
    </row>
    <row r="7" spans="1:5" x14ac:dyDescent="0.25">
      <c r="A7" s="3"/>
      <c r="B7" s="83"/>
      <c r="C7" s="83"/>
      <c r="D7" s="83"/>
      <c r="E7" s="83"/>
    </row>
    <row r="8" spans="1:5" x14ac:dyDescent="0.25">
      <c r="A8" s="3"/>
      <c r="B8" s="27"/>
      <c r="C8" s="27"/>
      <c r="D8" s="27"/>
      <c r="E8" s="27"/>
    </row>
    <row r="9" spans="1:5" x14ac:dyDescent="0.25">
      <c r="A9" s="63" t="s">
        <v>5</v>
      </c>
      <c r="B9" s="6" t="s">
        <v>6</v>
      </c>
      <c r="C9" s="66" t="s">
        <v>7</v>
      </c>
      <c r="D9" s="68"/>
      <c r="E9" s="70">
        <v>2018</v>
      </c>
    </row>
    <row r="10" spans="1:5" x14ac:dyDescent="0.25">
      <c r="A10" s="64"/>
      <c r="B10" s="7"/>
      <c r="C10" s="66"/>
      <c r="D10" s="68"/>
      <c r="E10" s="70"/>
    </row>
    <row r="11" spans="1:5" x14ac:dyDescent="0.25">
      <c r="A11" s="65"/>
      <c r="B11" s="8" t="s">
        <v>8</v>
      </c>
      <c r="C11" s="67"/>
      <c r="D11" s="69"/>
      <c r="E11" s="71"/>
    </row>
    <row r="12" spans="1:5" ht="26.25" x14ac:dyDescent="0.25">
      <c r="A12" s="84" t="s">
        <v>19</v>
      </c>
      <c r="B12" s="34" t="s">
        <v>30</v>
      </c>
      <c r="C12" s="78" t="s">
        <v>9</v>
      </c>
      <c r="D12" s="9" t="s">
        <v>10</v>
      </c>
      <c r="E12" s="45">
        <v>1</v>
      </c>
    </row>
    <row r="13" spans="1:5" ht="24.95" customHeight="1" x14ac:dyDescent="0.25">
      <c r="A13" s="85"/>
      <c r="B13" s="44" t="s">
        <v>31</v>
      </c>
      <c r="C13" s="79"/>
      <c r="D13" s="10" t="s">
        <v>11</v>
      </c>
      <c r="E13" s="43">
        <v>125000</v>
      </c>
    </row>
    <row r="14" spans="1:5" ht="24.95" customHeight="1" x14ac:dyDescent="0.25">
      <c r="A14" s="84" t="s">
        <v>19</v>
      </c>
      <c r="B14" s="34" t="s">
        <v>32</v>
      </c>
      <c r="C14" s="78" t="s">
        <v>9</v>
      </c>
      <c r="D14" s="11" t="s">
        <v>10</v>
      </c>
      <c r="E14" s="45">
        <v>1</v>
      </c>
    </row>
    <row r="15" spans="1:5" ht="24.95" customHeight="1" x14ac:dyDescent="0.25">
      <c r="A15" s="85"/>
      <c r="B15" s="44" t="s">
        <v>33</v>
      </c>
      <c r="C15" s="79"/>
      <c r="D15" s="12" t="s">
        <v>11</v>
      </c>
      <c r="E15" s="43">
        <v>1000</v>
      </c>
    </row>
    <row r="16" spans="1:5" ht="24.95" customHeight="1" x14ac:dyDescent="0.25">
      <c r="A16" s="72" t="s">
        <v>12</v>
      </c>
      <c r="B16" s="73"/>
      <c r="C16" s="73"/>
      <c r="D16" s="74"/>
      <c r="E16" s="21">
        <f>E13+E15</f>
        <v>126000</v>
      </c>
    </row>
    <row r="17" spans="1:5" x14ac:dyDescent="0.25">
      <c r="A17" s="22" t="s">
        <v>13</v>
      </c>
      <c r="B17" s="23"/>
      <c r="D17" s="25"/>
      <c r="E17" s="26"/>
    </row>
    <row r="18" spans="1:5" x14ac:dyDescent="0.25">
      <c r="D18" s="27"/>
    </row>
    <row r="19" spans="1:5" x14ac:dyDescent="0.25">
      <c r="D19" s="23"/>
      <c r="E19" s="28"/>
    </row>
    <row r="20" spans="1:5" x14ac:dyDescent="0.25">
      <c r="D20" s="5"/>
      <c r="E20" s="5"/>
    </row>
  </sheetData>
  <mergeCells count="13">
    <mergeCell ref="A16:D16"/>
    <mergeCell ref="B6:E7"/>
    <mergeCell ref="A12:A13"/>
    <mergeCell ref="C12:C13"/>
    <mergeCell ref="A14:A15"/>
    <mergeCell ref="C14:C15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.7874015748031496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7" sqref="B17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34</v>
      </c>
      <c r="C5"/>
      <c r="D5"/>
      <c r="E5"/>
    </row>
    <row r="6" spans="1:5" x14ac:dyDescent="0.25">
      <c r="A6" s="2" t="s">
        <v>4</v>
      </c>
      <c r="B6" s="83" t="s">
        <v>35</v>
      </c>
      <c r="C6" s="86"/>
      <c r="D6" s="86"/>
      <c r="E6" s="86"/>
    </row>
    <row r="7" spans="1:5" x14ac:dyDescent="0.25">
      <c r="A7" s="2"/>
      <c r="B7" s="86"/>
      <c r="C7" s="86"/>
      <c r="D7" s="86"/>
      <c r="E7" s="86"/>
    </row>
    <row r="8" spans="1:5" x14ac:dyDescent="0.25">
      <c r="A8" s="2"/>
      <c r="B8" s="86"/>
      <c r="C8" s="86"/>
      <c r="D8" s="86"/>
      <c r="E8" s="86"/>
    </row>
    <row r="9" spans="1:5" x14ac:dyDescent="0.25">
      <c r="A9" s="3"/>
      <c r="B9" s="4"/>
      <c r="C9" s="5"/>
      <c r="D9" s="5"/>
      <c r="E9" s="5"/>
    </row>
    <row r="10" spans="1:5" x14ac:dyDescent="0.25">
      <c r="A10" s="63" t="s">
        <v>5</v>
      </c>
      <c r="B10" s="6" t="s">
        <v>6</v>
      </c>
      <c r="C10" s="66" t="s">
        <v>7</v>
      </c>
      <c r="D10" s="68"/>
      <c r="E10" s="70">
        <v>2018</v>
      </c>
    </row>
    <row r="11" spans="1:5" x14ac:dyDescent="0.25">
      <c r="A11" s="64"/>
      <c r="B11" s="7"/>
      <c r="C11" s="66"/>
      <c r="D11" s="68"/>
      <c r="E11" s="70"/>
    </row>
    <row r="12" spans="1:5" x14ac:dyDescent="0.25">
      <c r="A12" s="65"/>
      <c r="B12" s="7" t="s">
        <v>8</v>
      </c>
      <c r="C12" s="67"/>
      <c r="D12" s="69"/>
      <c r="E12" s="71"/>
    </row>
    <row r="13" spans="1:5" ht="25.5" x14ac:dyDescent="0.25">
      <c r="A13" s="100" t="s">
        <v>19</v>
      </c>
      <c r="B13" s="104" t="s">
        <v>36</v>
      </c>
      <c r="C13" s="98" t="s">
        <v>9</v>
      </c>
      <c r="D13" s="9" t="s">
        <v>10</v>
      </c>
      <c r="E13" s="45">
        <v>1</v>
      </c>
    </row>
    <row r="14" spans="1:5" ht="24.95" customHeight="1" x14ac:dyDescent="0.25">
      <c r="A14" s="101"/>
      <c r="B14" s="103" t="s">
        <v>31</v>
      </c>
      <c r="C14" s="99"/>
      <c r="D14" s="10" t="s">
        <v>11</v>
      </c>
      <c r="E14" s="16">
        <v>10000</v>
      </c>
    </row>
    <row r="15" spans="1:5" ht="24.95" customHeight="1" x14ac:dyDescent="0.25">
      <c r="A15" s="72" t="s">
        <v>12</v>
      </c>
      <c r="B15" s="102"/>
      <c r="C15" s="73"/>
      <c r="D15" s="74"/>
      <c r="E15" s="21">
        <f>E14</f>
        <v>10000</v>
      </c>
    </row>
    <row r="16" spans="1:5" ht="15" customHeight="1" x14ac:dyDescent="0.25">
      <c r="A16" s="22" t="s">
        <v>13</v>
      </c>
      <c r="B16" s="23"/>
      <c r="D16" s="25"/>
      <c r="E16" s="26"/>
    </row>
    <row r="17" spans="4:5" x14ac:dyDescent="0.25">
      <c r="D17" s="27"/>
    </row>
    <row r="18" spans="4:5" x14ac:dyDescent="0.25">
      <c r="D18" s="23"/>
      <c r="E18" s="28"/>
    </row>
    <row r="19" spans="4:5" x14ac:dyDescent="0.25">
      <c r="D19" s="5"/>
      <c r="E19" s="5"/>
    </row>
  </sheetData>
  <mergeCells count="11">
    <mergeCell ref="A15:D15"/>
    <mergeCell ref="B6:E8"/>
    <mergeCell ref="A13:A14"/>
    <mergeCell ref="C13:C14"/>
    <mergeCell ref="A1:E1"/>
    <mergeCell ref="A2:E2"/>
    <mergeCell ref="A3:E3"/>
    <mergeCell ref="A10:A12"/>
    <mergeCell ref="C10:C12"/>
    <mergeCell ref="D10:D12"/>
    <mergeCell ref="E10:E12"/>
  </mergeCells>
  <printOptions horizontalCentered="1" verticalCentere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3" workbookViewId="0">
      <selection activeCell="E14" sqref="E14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37</v>
      </c>
      <c r="C5" s="30"/>
      <c r="D5" s="41"/>
      <c r="E5" s="30"/>
    </row>
    <row r="6" spans="1:5" x14ac:dyDescent="0.25">
      <c r="A6" s="2" t="s">
        <v>4</v>
      </c>
      <c r="B6" s="83" t="s">
        <v>38</v>
      </c>
      <c r="C6" s="83"/>
      <c r="D6" s="83"/>
      <c r="E6" s="83"/>
    </row>
    <row r="7" spans="1:5" x14ac:dyDescent="0.25">
      <c r="A7" s="2"/>
      <c r="B7" s="83"/>
      <c r="C7" s="83"/>
      <c r="D7" s="83"/>
      <c r="E7" s="83"/>
    </row>
    <row r="8" spans="1:5" x14ac:dyDescent="0.25">
      <c r="A8" s="2"/>
      <c r="B8" s="83"/>
      <c r="C8" s="83"/>
      <c r="D8" s="83"/>
      <c r="E8" s="83"/>
    </row>
    <row r="9" spans="1:5" x14ac:dyDescent="0.25">
      <c r="A9" s="3"/>
      <c r="B9" s="4"/>
      <c r="C9" s="5"/>
      <c r="D9" s="5"/>
      <c r="E9" s="5"/>
    </row>
    <row r="10" spans="1:5" x14ac:dyDescent="0.25">
      <c r="A10" s="63" t="s">
        <v>5</v>
      </c>
      <c r="B10" s="6" t="s">
        <v>6</v>
      </c>
      <c r="C10" s="66" t="s">
        <v>7</v>
      </c>
      <c r="D10" s="68"/>
      <c r="E10" s="70">
        <v>2018</v>
      </c>
    </row>
    <row r="11" spans="1:5" x14ac:dyDescent="0.25">
      <c r="A11" s="64"/>
      <c r="B11" s="7"/>
      <c r="C11" s="66"/>
      <c r="D11" s="68"/>
      <c r="E11" s="70"/>
    </row>
    <row r="12" spans="1:5" x14ac:dyDescent="0.25">
      <c r="A12" s="65"/>
      <c r="B12" s="8" t="s">
        <v>8</v>
      </c>
      <c r="C12" s="67"/>
      <c r="D12" s="69"/>
      <c r="E12" s="71"/>
    </row>
    <row r="13" spans="1:5" ht="24.95" customHeight="1" x14ac:dyDescent="0.25">
      <c r="A13" s="88" t="s">
        <v>16</v>
      </c>
      <c r="B13" s="34" t="s">
        <v>39</v>
      </c>
      <c r="C13" s="78" t="s">
        <v>9</v>
      </c>
      <c r="D13" s="9" t="s">
        <v>10</v>
      </c>
      <c r="E13" s="45">
        <v>1</v>
      </c>
    </row>
    <row r="14" spans="1:5" ht="24.95" customHeight="1" x14ac:dyDescent="0.25">
      <c r="A14" s="89"/>
      <c r="B14" s="35" t="s">
        <v>40</v>
      </c>
      <c r="C14" s="79"/>
      <c r="D14" s="10" t="s">
        <v>11</v>
      </c>
      <c r="E14" s="36">
        <f>140000+25000</f>
        <v>165000</v>
      </c>
    </row>
    <row r="15" spans="1:5" ht="24.95" customHeight="1" x14ac:dyDescent="0.25">
      <c r="A15" s="88" t="s">
        <v>19</v>
      </c>
      <c r="B15" s="34" t="s">
        <v>41</v>
      </c>
      <c r="C15" s="78" t="s">
        <v>9</v>
      </c>
      <c r="D15" s="11" t="s">
        <v>10</v>
      </c>
      <c r="E15" s="45">
        <v>1</v>
      </c>
    </row>
    <row r="16" spans="1:5" ht="24.95" customHeight="1" x14ac:dyDescent="0.25">
      <c r="A16" s="89"/>
      <c r="B16" s="35" t="s">
        <v>42</v>
      </c>
      <c r="C16" s="79"/>
      <c r="D16" s="12" t="s">
        <v>11</v>
      </c>
      <c r="E16" s="36">
        <v>100000</v>
      </c>
    </row>
    <row r="17" spans="1:5" ht="24.95" customHeight="1" x14ac:dyDescent="0.25">
      <c r="A17" s="88" t="s">
        <v>19</v>
      </c>
      <c r="B17" s="47" t="s">
        <v>43</v>
      </c>
      <c r="C17" s="78" t="s">
        <v>9</v>
      </c>
      <c r="D17" s="13" t="s">
        <v>10</v>
      </c>
      <c r="E17" s="18">
        <v>1</v>
      </c>
    </row>
    <row r="18" spans="1:5" ht="24.95" customHeight="1" x14ac:dyDescent="0.25">
      <c r="A18" s="89"/>
      <c r="B18" s="46" t="s">
        <v>44</v>
      </c>
      <c r="C18" s="79"/>
      <c r="D18" s="14" t="s">
        <v>11</v>
      </c>
      <c r="E18" s="37">
        <v>125000</v>
      </c>
    </row>
    <row r="19" spans="1:5" ht="24.95" customHeight="1" x14ac:dyDescent="0.25">
      <c r="A19" s="88" t="s">
        <v>19</v>
      </c>
      <c r="B19" s="34" t="s">
        <v>45</v>
      </c>
      <c r="C19" s="78" t="s">
        <v>9</v>
      </c>
      <c r="D19" s="13" t="s">
        <v>10</v>
      </c>
      <c r="E19" s="45">
        <v>20</v>
      </c>
    </row>
    <row r="20" spans="1:5" ht="24.95" customHeight="1" x14ac:dyDescent="0.25">
      <c r="A20" s="89"/>
      <c r="B20" s="35" t="s">
        <v>46</v>
      </c>
      <c r="C20" s="79"/>
      <c r="D20" s="15" t="s">
        <v>11</v>
      </c>
      <c r="E20" s="36">
        <v>2000</v>
      </c>
    </row>
    <row r="21" spans="1:5" ht="24.95" customHeight="1" x14ac:dyDescent="0.25">
      <c r="A21" s="88" t="s">
        <v>19</v>
      </c>
      <c r="B21" s="47" t="s">
        <v>47</v>
      </c>
      <c r="C21" s="80" t="s">
        <v>9</v>
      </c>
      <c r="D21" s="17" t="s">
        <v>10</v>
      </c>
      <c r="E21" s="18">
        <v>5</v>
      </c>
    </row>
    <row r="22" spans="1:5" ht="24.95" customHeight="1" x14ac:dyDescent="0.25">
      <c r="A22" s="89"/>
      <c r="B22" s="46" t="s">
        <v>48</v>
      </c>
      <c r="C22" s="81"/>
      <c r="D22" s="19" t="s">
        <v>11</v>
      </c>
      <c r="E22" s="37">
        <v>1000</v>
      </c>
    </row>
    <row r="23" spans="1:5" ht="24.95" customHeight="1" x14ac:dyDescent="0.25">
      <c r="A23" s="88" t="s">
        <v>19</v>
      </c>
      <c r="B23" s="34" t="s">
        <v>49</v>
      </c>
      <c r="C23" s="80" t="s">
        <v>9</v>
      </c>
      <c r="D23" s="20" t="s">
        <v>10</v>
      </c>
      <c r="E23" s="45">
        <v>1</v>
      </c>
    </row>
    <row r="24" spans="1:5" ht="24.95" customHeight="1" x14ac:dyDescent="0.25">
      <c r="A24" s="89"/>
      <c r="B24" s="35" t="s">
        <v>50</v>
      </c>
      <c r="C24" s="81"/>
      <c r="D24" s="19" t="s">
        <v>11</v>
      </c>
      <c r="E24" s="36">
        <v>500000</v>
      </c>
    </row>
    <row r="25" spans="1:5" ht="24.95" customHeight="1" x14ac:dyDescent="0.25">
      <c r="A25" s="88" t="s">
        <v>19</v>
      </c>
      <c r="B25" s="47" t="s">
        <v>51</v>
      </c>
      <c r="C25" s="80" t="s">
        <v>9</v>
      </c>
      <c r="D25" s="20" t="s">
        <v>10</v>
      </c>
      <c r="E25" s="18">
        <v>1</v>
      </c>
    </row>
    <row r="26" spans="1:5" ht="24.95" customHeight="1" x14ac:dyDescent="0.25">
      <c r="A26" s="89"/>
      <c r="B26" s="35" t="s">
        <v>52</v>
      </c>
      <c r="C26" s="81"/>
      <c r="D26" s="19" t="s">
        <v>11</v>
      </c>
      <c r="E26" s="36">
        <v>246097</v>
      </c>
    </row>
    <row r="27" spans="1:5" ht="24.95" customHeight="1" x14ac:dyDescent="0.25">
      <c r="A27" s="72" t="s">
        <v>12</v>
      </c>
      <c r="B27" s="73"/>
      <c r="C27" s="73"/>
      <c r="D27" s="74"/>
      <c r="E27" s="21">
        <f>E14+E16+E18+E22+E26+E20+E24</f>
        <v>1139097</v>
      </c>
    </row>
    <row r="28" spans="1:5" x14ac:dyDescent="0.25">
      <c r="A28" s="22" t="s">
        <v>13</v>
      </c>
      <c r="B28" s="23"/>
      <c r="D28" s="25"/>
      <c r="E28" s="26"/>
    </row>
    <row r="29" spans="1:5" x14ac:dyDescent="0.25">
      <c r="D29" s="27"/>
    </row>
    <row r="30" spans="1:5" x14ac:dyDescent="0.25">
      <c r="D30" s="23"/>
      <c r="E30" s="28"/>
    </row>
    <row r="31" spans="1:5" x14ac:dyDescent="0.25">
      <c r="D31" s="5"/>
      <c r="E31" s="5"/>
    </row>
  </sheetData>
  <mergeCells count="23">
    <mergeCell ref="A27:D27"/>
    <mergeCell ref="B6:E8"/>
    <mergeCell ref="A23:A24"/>
    <mergeCell ref="C23:C24"/>
    <mergeCell ref="A19:A20"/>
    <mergeCell ref="C19:C20"/>
    <mergeCell ref="A21:A22"/>
    <mergeCell ref="C21:C22"/>
    <mergeCell ref="A25:A26"/>
    <mergeCell ref="C25:C26"/>
    <mergeCell ref="A13:A14"/>
    <mergeCell ref="C13:C14"/>
    <mergeCell ref="A15:A16"/>
    <mergeCell ref="C15:C16"/>
    <mergeCell ref="A17:A18"/>
    <mergeCell ref="C17:C18"/>
    <mergeCell ref="A1:E1"/>
    <mergeCell ref="A2:E2"/>
    <mergeCell ref="A3:E3"/>
    <mergeCell ref="A10:A12"/>
    <mergeCell ref="C10:C12"/>
    <mergeCell ref="D10:D12"/>
    <mergeCell ref="E10:E12"/>
  </mergeCells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1" zoomScaleNormal="100" workbookViewId="0">
      <selection activeCell="I17" sqref="I17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53</v>
      </c>
      <c r="C5"/>
      <c r="D5"/>
      <c r="E5" s="49"/>
    </row>
    <row r="6" spans="1:5" ht="15" customHeight="1" x14ac:dyDescent="0.25">
      <c r="A6" s="2" t="s">
        <v>4</v>
      </c>
      <c r="B6" s="92" t="s">
        <v>54</v>
      </c>
      <c r="C6" s="92"/>
      <c r="D6" s="92"/>
      <c r="E6" s="92"/>
    </row>
    <row r="7" spans="1:5" x14ac:dyDescent="0.25">
      <c r="A7" s="2"/>
      <c r="B7" s="92"/>
      <c r="C7" s="92"/>
      <c r="D7" s="92"/>
      <c r="E7" s="92"/>
    </row>
    <row r="8" spans="1:5" x14ac:dyDescent="0.25">
      <c r="A8" s="3"/>
      <c r="B8" s="4"/>
      <c r="C8" s="5"/>
      <c r="D8" s="5"/>
      <c r="E8" s="5"/>
    </row>
    <row r="9" spans="1:5" x14ac:dyDescent="0.25">
      <c r="A9" s="63" t="s">
        <v>5</v>
      </c>
      <c r="B9" s="6" t="s">
        <v>6</v>
      </c>
      <c r="C9" s="66" t="s">
        <v>7</v>
      </c>
      <c r="D9" s="68"/>
      <c r="E9" s="70">
        <v>2018</v>
      </c>
    </row>
    <row r="10" spans="1:5" x14ac:dyDescent="0.25">
      <c r="A10" s="64"/>
      <c r="B10" s="7"/>
      <c r="C10" s="66"/>
      <c r="D10" s="68"/>
      <c r="E10" s="70"/>
    </row>
    <row r="11" spans="1:5" x14ac:dyDescent="0.25">
      <c r="A11" s="65"/>
      <c r="B11" s="8" t="s">
        <v>8</v>
      </c>
      <c r="C11" s="67"/>
      <c r="D11" s="69"/>
      <c r="E11" s="71"/>
    </row>
    <row r="12" spans="1:5" ht="24.95" customHeight="1" x14ac:dyDescent="0.25">
      <c r="A12" s="90" t="s">
        <v>16</v>
      </c>
      <c r="B12" s="34" t="s">
        <v>55</v>
      </c>
      <c r="C12" s="78" t="s">
        <v>69</v>
      </c>
      <c r="D12" s="9" t="s">
        <v>10</v>
      </c>
      <c r="E12" s="45">
        <v>187.5</v>
      </c>
    </row>
    <row r="13" spans="1:5" ht="24.95" customHeight="1" x14ac:dyDescent="0.25">
      <c r="A13" s="91"/>
      <c r="B13" s="35" t="s">
        <v>56</v>
      </c>
      <c r="C13" s="79"/>
      <c r="D13" s="10" t="s">
        <v>11</v>
      </c>
      <c r="E13" s="43">
        <v>80000</v>
      </c>
    </row>
    <row r="14" spans="1:5" ht="24.95" customHeight="1" x14ac:dyDescent="0.25">
      <c r="A14" s="90" t="s">
        <v>16</v>
      </c>
      <c r="B14" s="47" t="s">
        <v>57</v>
      </c>
      <c r="C14" s="78" t="s">
        <v>9</v>
      </c>
      <c r="D14" s="11" t="s">
        <v>10</v>
      </c>
      <c r="E14" s="45">
        <v>1</v>
      </c>
    </row>
    <row r="15" spans="1:5" ht="24.95" customHeight="1" x14ac:dyDescent="0.25">
      <c r="A15" s="107"/>
      <c r="B15" s="46" t="s">
        <v>58</v>
      </c>
      <c r="C15" s="87"/>
      <c r="D15" s="12" t="s">
        <v>11</v>
      </c>
      <c r="E15" s="42">
        <v>702000</v>
      </c>
    </row>
    <row r="16" spans="1:5" ht="25.5" x14ac:dyDescent="0.25">
      <c r="A16" s="80" t="s">
        <v>19</v>
      </c>
      <c r="B16" s="109" t="s">
        <v>59</v>
      </c>
      <c r="C16" s="78" t="s">
        <v>9</v>
      </c>
      <c r="D16" s="11" t="s">
        <v>10</v>
      </c>
      <c r="E16" s="45">
        <v>1</v>
      </c>
    </row>
    <row r="17" spans="1:5" ht="24.95" customHeight="1" x14ac:dyDescent="0.25">
      <c r="A17" s="81"/>
      <c r="B17" s="39" t="s">
        <v>21</v>
      </c>
      <c r="C17" s="79"/>
      <c r="D17" s="110" t="s">
        <v>11</v>
      </c>
      <c r="E17" s="36">
        <v>500000</v>
      </c>
    </row>
    <row r="18" spans="1:5" ht="24.95" customHeight="1" x14ac:dyDescent="0.25">
      <c r="A18" s="107" t="s">
        <v>19</v>
      </c>
      <c r="B18" s="47" t="s">
        <v>60</v>
      </c>
      <c r="C18" s="87" t="s">
        <v>9</v>
      </c>
      <c r="D18" s="108" t="s">
        <v>10</v>
      </c>
      <c r="E18" s="18">
        <v>2</v>
      </c>
    </row>
    <row r="19" spans="1:5" ht="24.95" customHeight="1" x14ac:dyDescent="0.25">
      <c r="A19" s="91"/>
      <c r="B19" s="50" t="s">
        <v>61</v>
      </c>
      <c r="C19" s="79"/>
      <c r="D19" s="15" t="s">
        <v>11</v>
      </c>
      <c r="E19" s="42">
        <v>10000</v>
      </c>
    </row>
    <row r="20" spans="1:5" ht="24.95" customHeight="1" x14ac:dyDescent="0.25">
      <c r="A20" s="90" t="s">
        <v>19</v>
      </c>
      <c r="B20" s="34" t="s">
        <v>62</v>
      </c>
      <c r="C20" s="80" t="s">
        <v>9</v>
      </c>
      <c r="D20" s="17" t="s">
        <v>10</v>
      </c>
      <c r="E20" s="45"/>
    </row>
    <row r="21" spans="1:5" ht="24.95" customHeight="1" x14ac:dyDescent="0.25">
      <c r="A21" s="91"/>
      <c r="B21" s="35" t="s">
        <v>46</v>
      </c>
      <c r="C21" s="81"/>
      <c r="D21" s="19" t="s">
        <v>11</v>
      </c>
      <c r="E21" s="43">
        <v>500</v>
      </c>
    </row>
    <row r="22" spans="1:5" ht="24.95" customHeight="1" x14ac:dyDescent="0.25">
      <c r="A22" s="90" t="s">
        <v>19</v>
      </c>
      <c r="B22" s="47" t="s">
        <v>63</v>
      </c>
      <c r="C22" s="80" t="s">
        <v>9</v>
      </c>
      <c r="D22" s="20" t="s">
        <v>10</v>
      </c>
      <c r="E22" s="18"/>
    </row>
    <row r="23" spans="1:5" ht="24.95" customHeight="1" x14ac:dyDescent="0.25">
      <c r="A23" s="91"/>
      <c r="B23" s="46" t="s">
        <v>64</v>
      </c>
      <c r="C23" s="81"/>
      <c r="D23" s="19" t="s">
        <v>11</v>
      </c>
      <c r="E23" s="42">
        <v>5000</v>
      </c>
    </row>
    <row r="24" spans="1:5" ht="24.95" customHeight="1" x14ac:dyDescent="0.25">
      <c r="A24" s="90" t="s">
        <v>19</v>
      </c>
      <c r="B24" s="34" t="s">
        <v>65</v>
      </c>
      <c r="C24" s="78" t="s">
        <v>9</v>
      </c>
      <c r="D24" s="13" t="s">
        <v>10</v>
      </c>
      <c r="E24" s="45"/>
    </row>
    <row r="25" spans="1:5" ht="24.95" customHeight="1" x14ac:dyDescent="0.25">
      <c r="A25" s="91"/>
      <c r="B25" s="35" t="s">
        <v>66</v>
      </c>
      <c r="C25" s="79"/>
      <c r="D25" s="15" t="s">
        <v>11</v>
      </c>
      <c r="E25" s="42">
        <v>10000</v>
      </c>
    </row>
    <row r="26" spans="1:5" ht="24.95" customHeight="1" x14ac:dyDescent="0.25">
      <c r="A26" s="90" t="s">
        <v>19</v>
      </c>
      <c r="B26" s="47" t="s">
        <v>67</v>
      </c>
      <c r="C26" s="80" t="s">
        <v>9</v>
      </c>
      <c r="D26" s="17" t="s">
        <v>10</v>
      </c>
      <c r="E26" s="45">
        <v>1</v>
      </c>
    </row>
    <row r="27" spans="1:5" ht="24.95" customHeight="1" x14ac:dyDescent="0.25">
      <c r="A27" s="91"/>
      <c r="B27" s="50" t="s">
        <v>61</v>
      </c>
      <c r="C27" s="81"/>
      <c r="D27" s="19" t="s">
        <v>11</v>
      </c>
      <c r="E27" s="60">
        <v>600610</v>
      </c>
    </row>
    <row r="28" spans="1:5" ht="24.95" customHeight="1" x14ac:dyDescent="0.25">
      <c r="A28" s="90" t="s">
        <v>19</v>
      </c>
      <c r="B28" s="34" t="s">
        <v>68</v>
      </c>
      <c r="C28" s="80" t="s">
        <v>9</v>
      </c>
      <c r="D28" s="20" t="s">
        <v>10</v>
      </c>
      <c r="E28" s="59">
        <v>1</v>
      </c>
    </row>
    <row r="29" spans="1:5" ht="24.95" customHeight="1" x14ac:dyDescent="0.25">
      <c r="A29" s="91"/>
      <c r="B29" s="44" t="s">
        <v>61</v>
      </c>
      <c r="C29" s="81"/>
      <c r="D29" s="19" t="s">
        <v>11</v>
      </c>
      <c r="E29" s="60">
        <v>570000</v>
      </c>
    </row>
    <row r="30" spans="1:5" ht="24.95" customHeight="1" x14ac:dyDescent="0.25">
      <c r="A30" s="72" t="s">
        <v>12</v>
      </c>
      <c r="B30" s="73"/>
      <c r="C30" s="73"/>
      <c r="D30" s="74"/>
      <c r="E30" s="21">
        <f>E13+E15+E17+E27+E29+E25+E21+E23+E19</f>
        <v>2478110</v>
      </c>
    </row>
    <row r="31" spans="1:5" x14ac:dyDescent="0.25">
      <c r="A31" s="22" t="s">
        <v>13</v>
      </c>
      <c r="B31" s="23"/>
      <c r="D31" s="25"/>
      <c r="E31" s="26"/>
    </row>
    <row r="32" spans="1:5" x14ac:dyDescent="0.25">
      <c r="D32" s="27"/>
    </row>
    <row r="33" spans="4:5" x14ac:dyDescent="0.25">
      <c r="D33" s="23"/>
      <c r="E33" s="28"/>
    </row>
    <row r="34" spans="4:5" x14ac:dyDescent="0.25">
      <c r="D34" s="5"/>
      <c r="E34" s="5"/>
    </row>
  </sheetData>
  <mergeCells count="27">
    <mergeCell ref="A30:D30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  <mergeCell ref="B6:E7"/>
    <mergeCell ref="A12:A13"/>
    <mergeCell ref="C12:C13"/>
  </mergeCells>
  <printOptions horizontalCentered="1" verticalCentered="1"/>
  <pageMargins left="0" right="0" top="0" bottom="0" header="0" footer="0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6" zoomScaleNormal="100" workbookViewId="0">
      <selection activeCell="H21" sqref="H21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70</v>
      </c>
      <c r="C5" s="30"/>
      <c r="D5" s="49"/>
      <c r="E5" s="49"/>
    </row>
    <row r="6" spans="1:5" ht="15" customHeight="1" x14ac:dyDescent="0.25">
      <c r="A6" s="2" t="s">
        <v>4</v>
      </c>
      <c r="B6" s="92" t="s">
        <v>71</v>
      </c>
      <c r="C6" s="92"/>
      <c r="D6" s="92"/>
      <c r="E6" s="92"/>
    </row>
    <row r="7" spans="1:5" x14ac:dyDescent="0.25">
      <c r="A7" s="2"/>
      <c r="B7" s="92"/>
      <c r="C7" s="92"/>
      <c r="D7" s="92"/>
      <c r="E7" s="92"/>
    </row>
    <row r="8" spans="1:5" x14ac:dyDescent="0.25">
      <c r="A8" s="3"/>
      <c r="B8" s="4"/>
      <c r="C8" s="5"/>
      <c r="D8" s="5"/>
      <c r="E8" s="5"/>
    </row>
    <row r="9" spans="1:5" x14ac:dyDescent="0.25">
      <c r="A9" s="63" t="s">
        <v>5</v>
      </c>
      <c r="B9" s="6" t="s">
        <v>6</v>
      </c>
      <c r="C9" s="66" t="s">
        <v>7</v>
      </c>
      <c r="D9" s="68"/>
      <c r="E9" s="70">
        <v>2018</v>
      </c>
    </row>
    <row r="10" spans="1:5" x14ac:dyDescent="0.25">
      <c r="A10" s="64"/>
      <c r="B10" s="7"/>
      <c r="C10" s="66"/>
      <c r="D10" s="68"/>
      <c r="E10" s="70"/>
    </row>
    <row r="11" spans="1:5" x14ac:dyDescent="0.25">
      <c r="A11" s="65"/>
      <c r="B11" s="8" t="s">
        <v>8</v>
      </c>
      <c r="C11" s="67"/>
      <c r="D11" s="69"/>
      <c r="E11" s="71"/>
    </row>
    <row r="12" spans="1:5" ht="24.95" customHeight="1" x14ac:dyDescent="0.25">
      <c r="A12" s="80" t="s">
        <v>16</v>
      </c>
      <c r="B12" s="38" t="s">
        <v>72</v>
      </c>
      <c r="C12" s="78" t="s">
        <v>9</v>
      </c>
      <c r="D12" s="9" t="s">
        <v>10</v>
      </c>
      <c r="E12" s="45">
        <v>1</v>
      </c>
    </row>
    <row r="13" spans="1:5" ht="24.95" customHeight="1" x14ac:dyDescent="0.25">
      <c r="A13" s="81"/>
      <c r="B13" s="39" t="s">
        <v>73</v>
      </c>
      <c r="C13" s="79"/>
      <c r="D13" s="10" t="s">
        <v>11</v>
      </c>
      <c r="E13" s="36">
        <v>300000</v>
      </c>
    </row>
    <row r="14" spans="1:5" ht="24.95" customHeight="1" x14ac:dyDescent="0.25">
      <c r="A14" s="80" t="s">
        <v>16</v>
      </c>
      <c r="B14" s="38" t="s">
        <v>74</v>
      </c>
      <c r="C14" s="78" t="s">
        <v>9</v>
      </c>
      <c r="D14" s="11" t="s">
        <v>10</v>
      </c>
      <c r="E14" s="45">
        <v>4</v>
      </c>
    </row>
    <row r="15" spans="1:5" ht="24.95" customHeight="1" x14ac:dyDescent="0.25">
      <c r="A15" s="81"/>
      <c r="B15" s="39" t="s">
        <v>75</v>
      </c>
      <c r="C15" s="79"/>
      <c r="D15" s="12" t="s">
        <v>11</v>
      </c>
      <c r="E15" s="36">
        <f>280000+12500</f>
        <v>292500</v>
      </c>
    </row>
    <row r="16" spans="1:5" ht="24.95" customHeight="1" x14ac:dyDescent="0.25">
      <c r="A16" s="80" t="s">
        <v>19</v>
      </c>
      <c r="B16" s="54" t="s">
        <v>76</v>
      </c>
      <c r="C16" s="78" t="s">
        <v>9</v>
      </c>
      <c r="D16" s="13" t="s">
        <v>10</v>
      </c>
      <c r="E16" s="45">
        <v>5</v>
      </c>
    </row>
    <row r="17" spans="1:5" ht="24.95" customHeight="1" x14ac:dyDescent="0.25">
      <c r="A17" s="81"/>
      <c r="B17" s="39" t="s">
        <v>77</v>
      </c>
      <c r="C17" s="79"/>
      <c r="D17" s="14" t="s">
        <v>11</v>
      </c>
      <c r="E17" s="36">
        <v>1000</v>
      </c>
    </row>
    <row r="18" spans="1:5" ht="25.5" x14ac:dyDescent="0.25">
      <c r="A18" s="80" t="s">
        <v>19</v>
      </c>
      <c r="B18" s="106" t="s">
        <v>78</v>
      </c>
      <c r="C18" s="78" t="s">
        <v>9</v>
      </c>
      <c r="D18" s="13" t="s">
        <v>10</v>
      </c>
      <c r="E18" s="18">
        <v>1</v>
      </c>
    </row>
    <row r="19" spans="1:5" ht="24.95" customHeight="1" x14ac:dyDescent="0.25">
      <c r="A19" s="81"/>
      <c r="B19" s="33" t="s">
        <v>79</v>
      </c>
      <c r="C19" s="79"/>
      <c r="D19" s="15" t="s">
        <v>11</v>
      </c>
      <c r="E19" s="37">
        <v>160000</v>
      </c>
    </row>
    <row r="20" spans="1:5" ht="24.95" customHeight="1" x14ac:dyDescent="0.25">
      <c r="A20" s="80" t="s">
        <v>19</v>
      </c>
      <c r="B20" s="53" t="s">
        <v>80</v>
      </c>
      <c r="C20" s="80" t="s">
        <v>9</v>
      </c>
      <c r="D20" s="17" t="s">
        <v>10</v>
      </c>
      <c r="E20" s="45">
        <v>1</v>
      </c>
    </row>
    <row r="21" spans="1:5" ht="24.95" customHeight="1" x14ac:dyDescent="0.25">
      <c r="A21" s="81"/>
      <c r="B21" s="35" t="s">
        <v>81</v>
      </c>
      <c r="C21" s="81"/>
      <c r="D21" s="19" t="s">
        <v>11</v>
      </c>
      <c r="E21" s="36">
        <v>125000</v>
      </c>
    </row>
    <row r="22" spans="1:5" ht="24.95" customHeight="1" x14ac:dyDescent="0.25">
      <c r="A22" s="80" t="s">
        <v>19</v>
      </c>
      <c r="B22" s="32" t="s">
        <v>82</v>
      </c>
      <c r="C22" s="80" t="s">
        <v>9</v>
      </c>
      <c r="D22" s="51" t="s">
        <v>10</v>
      </c>
      <c r="E22" s="18">
        <v>1</v>
      </c>
    </row>
    <row r="23" spans="1:5" ht="24.95" customHeight="1" x14ac:dyDescent="0.25">
      <c r="A23" s="81"/>
      <c r="B23" s="33" t="s">
        <v>83</v>
      </c>
      <c r="C23" s="81"/>
      <c r="D23" s="52" t="s">
        <v>11</v>
      </c>
      <c r="E23" s="37">
        <v>25000</v>
      </c>
    </row>
    <row r="24" spans="1:5" ht="24.95" customHeight="1" x14ac:dyDescent="0.25">
      <c r="A24" s="80" t="s">
        <v>19</v>
      </c>
      <c r="B24" s="34" t="s">
        <v>84</v>
      </c>
      <c r="C24" s="80" t="s">
        <v>9</v>
      </c>
      <c r="D24" s="17" t="s">
        <v>10</v>
      </c>
      <c r="E24" s="45">
        <v>1</v>
      </c>
    </row>
    <row r="25" spans="1:5" ht="24.95" customHeight="1" x14ac:dyDescent="0.25">
      <c r="A25" s="81"/>
      <c r="B25" s="35" t="s">
        <v>85</v>
      </c>
      <c r="C25" s="81"/>
      <c r="D25" s="19" t="s">
        <v>11</v>
      </c>
      <c r="E25" s="36">
        <v>300000</v>
      </c>
    </row>
    <row r="26" spans="1:5" ht="24.95" customHeight="1" x14ac:dyDescent="0.25">
      <c r="A26" s="80" t="s">
        <v>19</v>
      </c>
      <c r="B26" s="34" t="s">
        <v>86</v>
      </c>
      <c r="C26" s="80" t="s">
        <v>9</v>
      </c>
      <c r="D26" s="20" t="s">
        <v>10</v>
      </c>
      <c r="E26" s="45">
        <v>1</v>
      </c>
    </row>
    <row r="27" spans="1:5" ht="24.95" customHeight="1" x14ac:dyDescent="0.25">
      <c r="A27" s="81"/>
      <c r="B27" s="35" t="s">
        <v>87</v>
      </c>
      <c r="C27" s="81"/>
      <c r="D27" s="19" t="s">
        <v>11</v>
      </c>
      <c r="E27" s="36">
        <v>500000</v>
      </c>
    </row>
    <row r="28" spans="1:5" ht="24.95" customHeight="1" x14ac:dyDescent="0.25">
      <c r="A28" s="72" t="s">
        <v>12</v>
      </c>
      <c r="B28" s="73"/>
      <c r="C28" s="73"/>
      <c r="D28" s="74"/>
      <c r="E28" s="21">
        <f>E13+E15+E17+E25+E27+E19+E21+E23</f>
        <v>1703500</v>
      </c>
    </row>
    <row r="29" spans="1:5" x14ac:dyDescent="0.25">
      <c r="A29" s="22" t="s">
        <v>13</v>
      </c>
      <c r="B29" s="23"/>
      <c r="D29" s="25"/>
      <c r="E29" s="26"/>
    </row>
    <row r="30" spans="1:5" x14ac:dyDescent="0.25">
      <c r="D30" s="27"/>
    </row>
    <row r="31" spans="1:5" x14ac:dyDescent="0.25">
      <c r="D31" s="23"/>
      <c r="E31" s="28"/>
    </row>
    <row r="32" spans="1:5" x14ac:dyDescent="0.25">
      <c r="D32" s="5"/>
      <c r="E32" s="5"/>
    </row>
  </sheetData>
  <mergeCells count="25">
    <mergeCell ref="A28:D28"/>
    <mergeCell ref="A20:A21"/>
    <mergeCell ref="C20:C21"/>
    <mergeCell ref="A22:A23"/>
    <mergeCell ref="C22:C23"/>
    <mergeCell ref="A26:A27"/>
    <mergeCell ref="C26:C27"/>
    <mergeCell ref="A18:A19"/>
    <mergeCell ref="C18:C19"/>
    <mergeCell ref="A24:A25"/>
    <mergeCell ref="C24:C25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  <mergeCell ref="B6:E7"/>
  </mergeCells>
  <printOptions horizontalCentered="1" verticalCentered="1"/>
  <pageMargins left="0" right="0" top="0" bottom="0" header="0" footer="0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E13" sqref="E13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88</v>
      </c>
      <c r="C5"/>
      <c r="D5" s="49"/>
      <c r="E5" s="49"/>
    </row>
    <row r="6" spans="1:5" ht="15" customHeight="1" x14ac:dyDescent="0.25">
      <c r="A6" s="2" t="s">
        <v>4</v>
      </c>
      <c r="B6" s="93" t="s">
        <v>89</v>
      </c>
      <c r="C6" s="93"/>
      <c r="D6" s="93"/>
      <c r="E6" s="93"/>
    </row>
    <row r="7" spans="1:5" x14ac:dyDescent="0.25">
      <c r="A7" s="2"/>
      <c r="B7" s="93"/>
      <c r="C7" s="93"/>
      <c r="D7" s="93"/>
      <c r="E7" s="93"/>
    </row>
    <row r="8" spans="1:5" x14ac:dyDescent="0.25">
      <c r="A8" s="3"/>
      <c r="B8" s="4"/>
      <c r="C8" s="5"/>
      <c r="D8" s="5"/>
      <c r="E8" s="5"/>
    </row>
    <row r="9" spans="1:5" x14ac:dyDescent="0.25">
      <c r="A9" s="63" t="s">
        <v>5</v>
      </c>
      <c r="B9" s="6" t="s">
        <v>6</v>
      </c>
      <c r="C9" s="66" t="s">
        <v>7</v>
      </c>
      <c r="D9" s="68"/>
      <c r="E9" s="70">
        <v>2018</v>
      </c>
    </row>
    <row r="10" spans="1:5" x14ac:dyDescent="0.25">
      <c r="A10" s="64"/>
      <c r="B10" s="7"/>
      <c r="C10" s="66"/>
      <c r="D10" s="68"/>
      <c r="E10" s="70"/>
    </row>
    <row r="11" spans="1:5" x14ac:dyDescent="0.25">
      <c r="A11" s="65"/>
      <c r="B11" s="8" t="s">
        <v>8</v>
      </c>
      <c r="C11" s="67"/>
      <c r="D11" s="69"/>
      <c r="E11" s="71"/>
    </row>
    <row r="12" spans="1:5" ht="24.95" customHeight="1" x14ac:dyDescent="0.25">
      <c r="A12" s="84" t="s">
        <v>16</v>
      </c>
      <c r="B12" s="34" t="s">
        <v>90</v>
      </c>
      <c r="C12" s="78" t="s">
        <v>9</v>
      </c>
      <c r="D12" s="9" t="s">
        <v>10</v>
      </c>
      <c r="E12" s="45"/>
    </row>
    <row r="13" spans="1:5" ht="24.95" customHeight="1" x14ac:dyDescent="0.25">
      <c r="A13" s="85"/>
      <c r="B13" s="35" t="s">
        <v>91</v>
      </c>
      <c r="C13" s="79"/>
      <c r="D13" s="10" t="s">
        <v>11</v>
      </c>
      <c r="E13" s="43">
        <v>100000</v>
      </c>
    </row>
    <row r="14" spans="1:5" ht="24.95" customHeight="1" x14ac:dyDescent="0.25">
      <c r="A14" s="88" t="s">
        <v>19</v>
      </c>
      <c r="B14" s="34" t="s">
        <v>92</v>
      </c>
      <c r="C14" s="78" t="s">
        <v>9</v>
      </c>
      <c r="D14" s="11" t="s">
        <v>10</v>
      </c>
      <c r="E14" s="45">
        <v>2</v>
      </c>
    </row>
    <row r="15" spans="1:5" ht="24.95" customHeight="1" x14ac:dyDescent="0.25">
      <c r="A15" s="85"/>
      <c r="B15" s="35" t="s">
        <v>93</v>
      </c>
      <c r="C15" s="79"/>
      <c r="D15" s="12" t="s">
        <v>11</v>
      </c>
      <c r="E15" s="43">
        <v>25000</v>
      </c>
    </row>
    <row r="16" spans="1:5" ht="24.95" customHeight="1" x14ac:dyDescent="0.25">
      <c r="A16" s="72" t="s">
        <v>12</v>
      </c>
      <c r="B16" s="73"/>
      <c r="C16" s="73"/>
      <c r="D16" s="74"/>
      <c r="E16" s="21">
        <f>E13+E15</f>
        <v>125000</v>
      </c>
    </row>
    <row r="17" spans="1:5" x14ac:dyDescent="0.25">
      <c r="A17" s="22" t="s">
        <v>13</v>
      </c>
      <c r="B17" s="23"/>
      <c r="D17" s="25"/>
      <c r="E17" s="26"/>
    </row>
    <row r="18" spans="1:5" x14ac:dyDescent="0.25">
      <c r="D18" s="27"/>
    </row>
    <row r="19" spans="1:5" x14ac:dyDescent="0.25">
      <c r="D19" s="23"/>
      <c r="E19" s="28"/>
    </row>
    <row r="20" spans="1:5" x14ac:dyDescent="0.25">
      <c r="D20" s="5"/>
      <c r="E20" s="5"/>
    </row>
  </sheetData>
  <mergeCells count="13">
    <mergeCell ref="A16:D16"/>
    <mergeCell ref="B6:E7"/>
    <mergeCell ref="A12:A13"/>
    <mergeCell ref="C12:C13"/>
    <mergeCell ref="A14:A15"/>
    <mergeCell ref="C14:C15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4" workbookViewId="0">
      <selection activeCell="B11" sqref="B11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94</v>
      </c>
      <c r="C5" s="29"/>
      <c r="D5" s="49"/>
      <c r="E5" s="49"/>
    </row>
    <row r="6" spans="1:5" ht="15" customHeight="1" x14ac:dyDescent="0.25">
      <c r="A6" s="2" t="s">
        <v>4</v>
      </c>
      <c r="B6" s="94" t="s">
        <v>95</v>
      </c>
      <c r="C6" s="94"/>
      <c r="D6" s="94"/>
      <c r="E6" s="94"/>
    </row>
    <row r="7" spans="1:5" x14ac:dyDescent="0.25">
      <c r="A7" s="3"/>
      <c r="B7" s="4"/>
      <c r="C7" s="5"/>
      <c r="D7" s="5"/>
      <c r="E7" s="5"/>
    </row>
    <row r="8" spans="1:5" x14ac:dyDescent="0.25">
      <c r="A8" s="63" t="s">
        <v>5</v>
      </c>
      <c r="B8" s="6" t="s">
        <v>6</v>
      </c>
      <c r="C8" s="66" t="s">
        <v>7</v>
      </c>
      <c r="D8" s="68"/>
      <c r="E8" s="70">
        <v>2018</v>
      </c>
    </row>
    <row r="9" spans="1:5" x14ac:dyDescent="0.25">
      <c r="A9" s="64"/>
      <c r="B9" s="7"/>
      <c r="C9" s="66"/>
      <c r="D9" s="68"/>
      <c r="E9" s="70"/>
    </row>
    <row r="10" spans="1:5" x14ac:dyDescent="0.25">
      <c r="A10" s="65"/>
      <c r="B10" s="8" t="s">
        <v>8</v>
      </c>
      <c r="C10" s="67"/>
      <c r="D10" s="69"/>
      <c r="E10" s="71"/>
    </row>
    <row r="11" spans="1:5" ht="24.95" customHeight="1" x14ac:dyDescent="0.25">
      <c r="A11" s="95" t="s">
        <v>16</v>
      </c>
      <c r="B11" s="105" t="s">
        <v>96</v>
      </c>
      <c r="C11" s="78" t="s">
        <v>9</v>
      </c>
      <c r="D11" s="9" t="s">
        <v>10</v>
      </c>
      <c r="E11" s="56">
        <v>1</v>
      </c>
    </row>
    <row r="12" spans="1:5" ht="24.95" customHeight="1" x14ac:dyDescent="0.25">
      <c r="A12" s="89"/>
      <c r="B12" s="46" t="s">
        <v>97</v>
      </c>
      <c r="C12" s="79"/>
      <c r="D12" s="10" t="s">
        <v>11</v>
      </c>
      <c r="E12" s="37">
        <v>200000</v>
      </c>
    </row>
    <row r="13" spans="1:5" ht="24.95" customHeight="1" x14ac:dyDescent="0.25">
      <c r="A13" s="88" t="s">
        <v>19</v>
      </c>
      <c r="B13" s="34" t="s">
        <v>98</v>
      </c>
      <c r="C13" s="78" t="s">
        <v>9</v>
      </c>
      <c r="D13" s="11" t="s">
        <v>10</v>
      </c>
      <c r="E13" s="56">
        <v>3</v>
      </c>
    </row>
    <row r="14" spans="1:5" ht="24.95" customHeight="1" x14ac:dyDescent="0.25">
      <c r="A14" s="89"/>
      <c r="B14" s="35" t="s">
        <v>61</v>
      </c>
      <c r="C14" s="79"/>
      <c r="D14" s="12" t="s">
        <v>11</v>
      </c>
      <c r="E14" s="36">
        <v>42500</v>
      </c>
    </row>
    <row r="15" spans="1:5" ht="24.95" customHeight="1" x14ac:dyDescent="0.25">
      <c r="A15" s="88" t="s">
        <v>19</v>
      </c>
      <c r="B15" s="55" t="s">
        <v>99</v>
      </c>
      <c r="C15" s="78" t="s">
        <v>9</v>
      </c>
      <c r="D15" s="13" t="s">
        <v>10</v>
      </c>
      <c r="E15" s="57">
        <v>1</v>
      </c>
    </row>
    <row r="16" spans="1:5" ht="24.95" customHeight="1" x14ac:dyDescent="0.25">
      <c r="A16" s="89"/>
      <c r="B16" s="46" t="s">
        <v>100</v>
      </c>
      <c r="C16" s="79"/>
      <c r="D16" s="14" t="s">
        <v>11</v>
      </c>
      <c r="E16" s="37">
        <v>1000</v>
      </c>
    </row>
    <row r="17" spans="1:5" ht="25.5" x14ac:dyDescent="0.25">
      <c r="A17" s="88" t="s">
        <v>16</v>
      </c>
      <c r="B17" s="105" t="s">
        <v>101</v>
      </c>
      <c r="C17" s="78" t="s">
        <v>9</v>
      </c>
      <c r="D17" s="13" t="s">
        <v>10</v>
      </c>
      <c r="E17" s="56">
        <v>1</v>
      </c>
    </row>
    <row r="18" spans="1:5" ht="24.95" customHeight="1" x14ac:dyDescent="0.25">
      <c r="A18" s="89"/>
      <c r="B18" s="35" t="s">
        <v>102</v>
      </c>
      <c r="C18" s="79"/>
      <c r="D18" s="15" t="s">
        <v>11</v>
      </c>
      <c r="E18" s="36">
        <v>25000</v>
      </c>
    </row>
    <row r="19" spans="1:5" ht="24.95" customHeight="1" x14ac:dyDescent="0.25">
      <c r="A19" s="72" t="s">
        <v>12</v>
      </c>
      <c r="B19" s="73"/>
      <c r="C19" s="73"/>
      <c r="D19" s="74"/>
      <c r="E19" s="21">
        <f>E12+E14+E16+E18</f>
        <v>268500</v>
      </c>
    </row>
    <row r="20" spans="1:5" x14ac:dyDescent="0.25">
      <c r="A20" s="22" t="s">
        <v>13</v>
      </c>
      <c r="B20" s="23"/>
      <c r="D20" s="25"/>
      <c r="E20" s="26"/>
    </row>
    <row r="21" spans="1:5" x14ac:dyDescent="0.25">
      <c r="D21" s="27"/>
    </row>
    <row r="22" spans="1:5" x14ac:dyDescent="0.25">
      <c r="D22" s="23"/>
      <c r="E22" s="28"/>
    </row>
    <row r="23" spans="1:5" x14ac:dyDescent="0.25">
      <c r="D23" s="5"/>
      <c r="E23" s="5"/>
    </row>
  </sheetData>
  <mergeCells count="17">
    <mergeCell ref="A19:D19"/>
    <mergeCell ref="A17:A18"/>
    <mergeCell ref="C17:C18"/>
    <mergeCell ref="A11:A12"/>
    <mergeCell ref="C11:C12"/>
    <mergeCell ref="A13:A14"/>
    <mergeCell ref="C13:C14"/>
    <mergeCell ref="A15:A16"/>
    <mergeCell ref="C15:C16"/>
    <mergeCell ref="A1:E1"/>
    <mergeCell ref="A2:E2"/>
    <mergeCell ref="A3:E3"/>
    <mergeCell ref="B6:E6"/>
    <mergeCell ref="A8:A10"/>
    <mergeCell ref="C8:C10"/>
    <mergeCell ref="D8:D10"/>
    <mergeCell ref="E8:E10"/>
  </mergeCells>
  <printOptions horizontalCentered="1" verticalCentered="1"/>
  <pageMargins left="0" right="0" top="0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16" sqref="B16"/>
    </sheetView>
  </sheetViews>
  <sheetFormatPr defaultRowHeight="15" x14ac:dyDescent="0.25"/>
  <cols>
    <col min="1" max="1" width="12.7109375" style="24" customWidth="1"/>
    <col min="2" max="2" width="83.28515625" style="24" customWidth="1"/>
    <col min="3" max="3" width="10.7109375" style="24" customWidth="1"/>
    <col min="4" max="5" width="14.7109375" style="24" customWidth="1"/>
  </cols>
  <sheetData>
    <row r="1" spans="1:5" x14ac:dyDescent="0.25">
      <c r="A1" s="61" t="s">
        <v>0</v>
      </c>
      <c r="B1" s="61"/>
      <c r="C1" s="61"/>
      <c r="D1" s="61"/>
      <c r="E1" s="61"/>
    </row>
    <row r="2" spans="1:5" x14ac:dyDescent="0.25">
      <c r="A2" s="61" t="s">
        <v>1</v>
      </c>
      <c r="B2" s="62"/>
      <c r="C2" s="62"/>
      <c r="D2" s="62"/>
      <c r="E2" s="62"/>
    </row>
    <row r="3" spans="1:5" x14ac:dyDescent="0.25">
      <c r="A3" s="61" t="s">
        <v>2</v>
      </c>
      <c r="B3" s="62"/>
      <c r="C3" s="62"/>
      <c r="D3" s="62"/>
      <c r="E3" s="62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41" t="s">
        <v>103</v>
      </c>
      <c r="C5"/>
      <c r="D5" s="49"/>
      <c r="E5" s="49"/>
    </row>
    <row r="6" spans="1:5" x14ac:dyDescent="0.25">
      <c r="A6" s="2" t="s">
        <v>4</v>
      </c>
      <c r="B6" s="83" t="s">
        <v>104</v>
      </c>
      <c r="C6" s="83"/>
      <c r="D6" s="83"/>
      <c r="E6" s="83"/>
    </row>
    <row r="7" spans="1:5" x14ac:dyDescent="0.25">
      <c r="A7" s="3"/>
      <c r="B7" s="83"/>
      <c r="C7" s="83"/>
      <c r="D7" s="83"/>
      <c r="E7" s="83"/>
    </row>
    <row r="8" spans="1:5" x14ac:dyDescent="0.25">
      <c r="A8" s="3"/>
      <c r="B8" s="31"/>
      <c r="C8" s="31"/>
      <c r="D8" s="5"/>
      <c r="E8" s="5"/>
    </row>
    <row r="9" spans="1:5" x14ac:dyDescent="0.25">
      <c r="A9" s="63" t="s">
        <v>5</v>
      </c>
      <c r="B9" s="6" t="s">
        <v>6</v>
      </c>
      <c r="C9" s="66" t="s">
        <v>7</v>
      </c>
      <c r="D9" s="68"/>
      <c r="E9" s="70">
        <v>2018</v>
      </c>
    </row>
    <row r="10" spans="1:5" x14ac:dyDescent="0.25">
      <c r="A10" s="64"/>
      <c r="B10" s="7"/>
      <c r="C10" s="66"/>
      <c r="D10" s="68"/>
      <c r="E10" s="70"/>
    </row>
    <row r="11" spans="1:5" x14ac:dyDescent="0.25">
      <c r="A11" s="65"/>
      <c r="B11" s="7" t="s">
        <v>8</v>
      </c>
      <c r="C11" s="67"/>
      <c r="D11" s="69"/>
      <c r="E11" s="71"/>
    </row>
    <row r="12" spans="1:5" ht="24.95" customHeight="1" x14ac:dyDescent="0.25">
      <c r="A12" s="96" t="s">
        <v>19</v>
      </c>
      <c r="B12" s="58" t="s">
        <v>105</v>
      </c>
      <c r="C12" s="98" t="s">
        <v>9</v>
      </c>
      <c r="D12" s="13" t="s">
        <v>10</v>
      </c>
      <c r="E12" s="45">
        <v>1</v>
      </c>
    </row>
    <row r="13" spans="1:5" ht="24.95" customHeight="1" x14ac:dyDescent="0.25">
      <c r="A13" s="97"/>
      <c r="B13" s="48" t="s">
        <v>106</v>
      </c>
      <c r="C13" s="99"/>
      <c r="D13" s="14" t="s">
        <v>11</v>
      </c>
      <c r="E13" s="43">
        <v>5000</v>
      </c>
    </row>
    <row r="14" spans="1:5" ht="24.95" customHeight="1" x14ac:dyDescent="0.25">
      <c r="A14" s="72" t="s">
        <v>12</v>
      </c>
      <c r="B14" s="73"/>
      <c r="C14" s="73"/>
      <c r="D14" s="74"/>
      <c r="E14" s="21">
        <f>E13</f>
        <v>5000</v>
      </c>
    </row>
    <row r="15" spans="1:5" x14ac:dyDescent="0.25">
      <c r="A15" s="22" t="s">
        <v>13</v>
      </c>
      <c r="B15" s="23"/>
      <c r="D15" s="25"/>
      <c r="E15" s="26"/>
    </row>
    <row r="16" spans="1:5" x14ac:dyDescent="0.25">
      <c r="D16" s="27"/>
    </row>
    <row r="17" spans="4:5" x14ac:dyDescent="0.25">
      <c r="D17" s="23"/>
      <c r="E17" s="28"/>
    </row>
    <row r="18" spans="4:5" x14ac:dyDescent="0.25">
      <c r="D18" s="5"/>
      <c r="E18" s="5"/>
    </row>
  </sheetData>
  <mergeCells count="11">
    <mergeCell ref="A14:D14"/>
    <mergeCell ref="B6:E7"/>
    <mergeCell ref="A12:A13"/>
    <mergeCell ref="C12:C13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SECRET</vt:lpstr>
      <vt:lpstr>HABIT</vt:lpstr>
      <vt:lpstr>INDUST</vt:lpstr>
      <vt:lpstr>VIAS URB</vt:lpstr>
      <vt:lpstr>VIAS RUR</vt:lpstr>
      <vt:lpstr>URBAN</vt:lpstr>
      <vt:lpstr>SANEAM</vt:lpstr>
      <vt:lpstr>LIMPEZA</vt:lpstr>
      <vt:lpstr>LAZER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2017-09-11T11:35:37Z</cp:lastPrinted>
  <dcterms:created xsi:type="dcterms:W3CDTF">2017-08-22T13:21:23Z</dcterms:created>
  <dcterms:modified xsi:type="dcterms:W3CDTF">2017-09-11T11:36:15Z</dcterms:modified>
</cp:coreProperties>
</file>